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B13" i="1" l="1"/>
  <c r="B12" i="1"/>
  <c r="F12" i="1"/>
  <c r="B11" i="1"/>
  <c r="B6" i="1"/>
  <c r="B7" i="1" s="1"/>
  <c r="B5" i="1"/>
  <c r="E5" i="1" s="1"/>
  <c r="E4" i="1"/>
  <c r="D7" i="1"/>
  <c r="D6" i="1"/>
  <c r="D5" i="1"/>
  <c r="D4" i="1"/>
  <c r="C5" i="1"/>
  <c r="C4" i="1"/>
  <c r="C21" i="1"/>
  <c r="C23" i="1" s="1"/>
  <c r="B23" i="1"/>
  <c r="E21" i="1"/>
  <c r="E23" i="1" s="1"/>
  <c r="D21" i="1"/>
  <c r="D23" i="1" s="1"/>
  <c r="E7" i="1" l="1"/>
  <c r="C7" i="1"/>
  <c r="C6" i="1"/>
  <c r="E6" i="1"/>
  <c r="C12" i="1" l="1"/>
  <c r="C13" i="1" l="1"/>
  <c r="F13" i="1" l="1"/>
  <c r="B14" i="1" s="1"/>
  <c r="C14" i="1" s="1"/>
  <c r="F14" i="1" s="1"/>
  <c r="B15" i="1" s="1"/>
  <c r="C15" i="1" l="1"/>
  <c r="F15" i="1" s="1"/>
</calcChain>
</file>

<file path=xl/sharedStrings.xml><?xml version="1.0" encoding="utf-8"?>
<sst xmlns="http://schemas.openxmlformats.org/spreadsheetml/2006/main" count="17" uniqueCount="17">
  <si>
    <t>DATA</t>
  </si>
  <si>
    <t>VALORE CONTABILE CREDITO</t>
  </si>
  <si>
    <t>IINTERESSI</t>
  </si>
  <si>
    <t>ANNO</t>
  </si>
  <si>
    <t>SVILUPPO DEL CREDITO SENZA VALUTAZIONE COSTO AMMORTIZZATO</t>
  </si>
  <si>
    <t>RATE CAPITALE RIMB.</t>
  </si>
  <si>
    <t>VALORE CONTABILE FINE PERIODO</t>
  </si>
  <si>
    <t>FLUSSI NUMERATORE</t>
  </si>
  <si>
    <t>INTERESSI PER TEMPO</t>
  </si>
  <si>
    <t>VALORE ATTUALE</t>
  </si>
  <si>
    <t>VALORE CONTABILE INIZIALE (A)</t>
  </si>
  <si>
    <t>INTERESSI    EFFETTIVI (B)</t>
  </si>
  <si>
    <t>INTERESSI NOMINALI (C )</t>
  </si>
  <si>
    <t>RATE CAPITALE RIMBORSATE (D)</t>
  </si>
  <si>
    <t>VALORE CONTABILE FINALE (E)</t>
  </si>
  <si>
    <t>SVILUPPO DEL CREDITO CON VALUTAZIONE COSTO AMMORTIZZATO</t>
  </si>
  <si>
    <t>FORMULA VALORE ATTUALE: VA=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</si>
</sst>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1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5" xfId="0" applyBorder="1"/>
    <xf numFmtId="14" fontId="0" fillId="0" borderId="4" xfId="0" applyNumberFormat="1" applyBorder="1"/>
    <xf numFmtId="44" fontId="0" fillId="0" borderId="0" xfId="0" applyNumberFormat="1" applyBorder="1"/>
    <xf numFmtId="14" fontId="0" fillId="0" borderId="6" xfId="0" applyNumberFormat="1" applyBorder="1"/>
    <xf numFmtId="44" fontId="0" fillId="0" borderId="7" xfId="0" applyNumberFormat="1" applyBorder="1"/>
    <xf numFmtId="0" fontId="0" fillId="0" borderId="8" xfId="0" applyBorder="1"/>
    <xf numFmtId="0" fontId="1" fillId="0" borderId="4" xfId="0" applyFont="1" applyBorder="1"/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0" fillId="0" borderId="0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1" xfId="0" applyFont="1" applyBorder="1" applyAlignment="1">
      <alignment vertical="center"/>
    </xf>
    <xf numFmtId="0" fontId="0" fillId="0" borderId="2" xfId="0" applyBorder="1" applyAlignment="1"/>
    <xf numFmtId="164" fontId="0" fillId="0" borderId="2" xfId="0" applyNumberFormat="1" applyBorder="1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720587</xdr:colOff>
      <xdr:row>17</xdr:row>
      <xdr:rowOff>8282</xdr:rowOff>
    </xdr:from>
    <xdr:to>
      <xdr:col>2</xdr:col>
      <xdr:colOff>826190</xdr:colOff>
      <xdr:row>18</xdr:row>
      <xdr:rowOff>8282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652" y="4000499"/>
          <a:ext cx="1190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8" zoomScale="115" zoomScaleNormal="115" workbookViewId="0">
      <selection activeCell="M20" sqref="M20"/>
    </sheetView>
  </sheetViews>
  <sheetFormatPr defaultRowHeight="15" x14ac:dyDescent="0.25"/>
  <cols>
    <col min="1" max="1" width="20.28515625" customWidth="1"/>
    <col min="2" max="2" width="16.28515625" customWidth="1"/>
    <col min="3" max="3" width="16.5703125" customWidth="1"/>
    <col min="4" max="4" width="11.7109375" bestFit="1" customWidth="1"/>
    <col min="5" max="6" width="15.5703125" customWidth="1"/>
  </cols>
  <sheetData>
    <row r="1" spans="1:6" x14ac:dyDescent="0.25">
      <c r="A1" s="4" t="s">
        <v>4</v>
      </c>
      <c r="B1" s="5"/>
      <c r="C1" s="5"/>
      <c r="D1" s="5"/>
      <c r="E1" s="5"/>
      <c r="F1" s="6"/>
    </row>
    <row r="2" spans="1:6" ht="44.25" customHeight="1" x14ac:dyDescent="0.25">
      <c r="A2" s="7" t="s">
        <v>0</v>
      </c>
      <c r="B2" s="8" t="s">
        <v>1</v>
      </c>
      <c r="C2" s="8" t="s">
        <v>2</v>
      </c>
      <c r="D2" s="8" t="s">
        <v>5</v>
      </c>
      <c r="E2" s="8" t="s">
        <v>6</v>
      </c>
      <c r="F2" s="9"/>
    </row>
    <row r="3" spans="1:6" x14ac:dyDescent="0.25">
      <c r="A3" s="10">
        <v>42370</v>
      </c>
      <c r="B3" s="11">
        <v>20000</v>
      </c>
      <c r="C3" s="11"/>
      <c r="D3" s="11"/>
      <c r="E3" s="11"/>
      <c r="F3" s="9"/>
    </row>
    <row r="4" spans="1:6" x14ac:dyDescent="0.25">
      <c r="A4" s="10">
        <v>42551</v>
      </c>
      <c r="B4" s="11">
        <v>20000</v>
      </c>
      <c r="C4" s="11">
        <f>B4*1/100</f>
        <v>200</v>
      </c>
      <c r="D4" s="11">
        <f>B3/4</f>
        <v>5000</v>
      </c>
      <c r="E4" s="11">
        <f>B4-D4</f>
        <v>15000</v>
      </c>
      <c r="F4" s="9"/>
    </row>
    <row r="5" spans="1:6" x14ac:dyDescent="0.25">
      <c r="A5" s="10">
        <v>42735</v>
      </c>
      <c r="B5" s="11">
        <f>B4-D4</f>
        <v>15000</v>
      </c>
      <c r="C5" s="11">
        <f t="shared" ref="C5:C7" si="0">B5*1/100</f>
        <v>150</v>
      </c>
      <c r="D5" s="11">
        <f>B3/4</f>
        <v>5000</v>
      </c>
      <c r="E5" s="11">
        <f t="shared" ref="E5:E7" si="1">B5-D5</f>
        <v>10000</v>
      </c>
      <c r="F5" s="9"/>
    </row>
    <row r="6" spans="1:6" x14ac:dyDescent="0.25">
      <c r="A6" s="10">
        <v>42916</v>
      </c>
      <c r="B6" s="11">
        <f t="shared" ref="B6:B7" si="2">B5-D5</f>
        <v>10000</v>
      </c>
      <c r="C6" s="11">
        <f t="shared" si="0"/>
        <v>100</v>
      </c>
      <c r="D6" s="11">
        <f>B3/4</f>
        <v>5000</v>
      </c>
      <c r="E6" s="11">
        <f t="shared" si="1"/>
        <v>5000</v>
      </c>
      <c r="F6" s="9"/>
    </row>
    <row r="7" spans="1:6" ht="15.75" thickBot="1" x14ac:dyDescent="0.3">
      <c r="A7" s="12">
        <v>43100</v>
      </c>
      <c r="B7" s="13">
        <f t="shared" si="2"/>
        <v>5000</v>
      </c>
      <c r="C7" s="13">
        <f t="shared" si="0"/>
        <v>50</v>
      </c>
      <c r="D7" s="13">
        <f>B3/4</f>
        <v>5000</v>
      </c>
      <c r="E7" s="13">
        <f t="shared" si="1"/>
        <v>0</v>
      </c>
      <c r="F7" s="14"/>
    </row>
    <row r="8" spans="1:6" ht="15.75" thickBot="1" x14ac:dyDescent="0.3">
      <c r="A8" s="2"/>
    </row>
    <row r="9" spans="1:6" x14ac:dyDescent="0.25">
      <c r="A9" s="4" t="s">
        <v>15</v>
      </c>
      <c r="B9" s="5"/>
      <c r="C9" s="5"/>
      <c r="D9" s="5"/>
      <c r="E9" s="5"/>
      <c r="F9" s="6"/>
    </row>
    <row r="10" spans="1:6" ht="45" x14ac:dyDescent="0.25">
      <c r="A10" s="15" t="s">
        <v>3</v>
      </c>
      <c r="B10" s="16" t="s">
        <v>10</v>
      </c>
      <c r="C10" s="16" t="s">
        <v>11</v>
      </c>
      <c r="D10" s="16" t="s">
        <v>12</v>
      </c>
      <c r="E10" s="16" t="s">
        <v>13</v>
      </c>
      <c r="F10" s="17" t="s">
        <v>14</v>
      </c>
    </row>
    <row r="11" spans="1:6" x14ac:dyDescent="0.25">
      <c r="A11" s="10">
        <v>42370</v>
      </c>
      <c r="B11" s="18">
        <f>B23+C23+D23+E23</f>
        <v>19056.994676034567</v>
      </c>
      <c r="C11" s="18"/>
      <c r="D11" s="18"/>
      <c r="E11" s="18"/>
      <c r="F11" s="19"/>
    </row>
    <row r="12" spans="1:6" x14ac:dyDescent="0.25">
      <c r="A12" s="10">
        <v>42551</v>
      </c>
      <c r="B12" s="18">
        <f>B11</f>
        <v>19056.994676034567</v>
      </c>
      <c r="C12" s="18">
        <f t="shared" ref="C12:C15" si="3">B12*3/100</f>
        <v>571.70984028103703</v>
      </c>
      <c r="D12" s="18">
        <v>200</v>
      </c>
      <c r="E12" s="18">
        <v>5000</v>
      </c>
      <c r="F12" s="19">
        <f>B12+C12-D12-E12</f>
        <v>14428.704516315604</v>
      </c>
    </row>
    <row r="13" spans="1:6" x14ac:dyDescent="0.25">
      <c r="A13" s="10">
        <v>42735</v>
      </c>
      <c r="B13" s="18">
        <f>F12</f>
        <v>14428.704516315604</v>
      </c>
      <c r="C13" s="18">
        <f t="shared" si="3"/>
        <v>432.86113548946815</v>
      </c>
      <c r="D13" s="18">
        <v>150</v>
      </c>
      <c r="E13" s="18">
        <v>5000</v>
      </c>
      <c r="F13" s="19">
        <f t="shared" ref="F13:F15" si="4">B13+C13-D13-E13</f>
        <v>9711.565651805071</v>
      </c>
    </row>
    <row r="14" spans="1:6" x14ac:dyDescent="0.25">
      <c r="A14" s="10">
        <v>42916</v>
      </c>
      <c r="B14" s="18">
        <f t="shared" ref="B14:B15" si="5">F13</f>
        <v>9711.565651805071</v>
      </c>
      <c r="C14" s="18">
        <f t="shared" si="3"/>
        <v>291.34696955415211</v>
      </c>
      <c r="D14" s="18">
        <v>100</v>
      </c>
      <c r="E14" s="18">
        <v>5000</v>
      </c>
      <c r="F14" s="19">
        <f t="shared" si="4"/>
        <v>4902.9126213592226</v>
      </c>
    </row>
    <row r="15" spans="1:6" ht="15.75" thickBot="1" x14ac:dyDescent="0.3">
      <c r="A15" s="12">
        <v>43100</v>
      </c>
      <c r="B15" s="20">
        <f t="shared" si="5"/>
        <v>4902.9126213592226</v>
      </c>
      <c r="C15" s="20">
        <f t="shared" si="3"/>
        <v>147.08737864077668</v>
      </c>
      <c r="D15" s="20">
        <v>50</v>
      </c>
      <c r="E15" s="20">
        <v>5000</v>
      </c>
      <c r="F15" s="21">
        <f t="shared" si="4"/>
        <v>0</v>
      </c>
    </row>
    <row r="16" spans="1:6" x14ac:dyDescent="0.25">
      <c r="A16" s="2"/>
      <c r="B16" s="3"/>
      <c r="C16" s="3"/>
      <c r="D16" s="3"/>
      <c r="E16" s="3"/>
      <c r="F16" s="3"/>
    </row>
    <row r="17" spans="1:6" ht="15.75" thickBot="1" x14ac:dyDescent="0.3">
      <c r="A17" s="2"/>
      <c r="B17" s="3"/>
      <c r="C17" s="3"/>
      <c r="D17" s="3"/>
      <c r="E17" s="3"/>
      <c r="F17" s="3"/>
    </row>
    <row r="18" spans="1:6" x14ac:dyDescent="0.25">
      <c r="A18" s="22" t="s">
        <v>16</v>
      </c>
      <c r="B18" s="23"/>
      <c r="C18" s="23"/>
      <c r="D18" s="23"/>
      <c r="E18" s="24"/>
      <c r="F18" s="25"/>
    </row>
    <row r="19" spans="1:6" x14ac:dyDescent="0.25">
      <c r="A19" s="10"/>
      <c r="B19" s="18"/>
      <c r="C19" s="18"/>
      <c r="D19" s="18"/>
      <c r="E19" s="18"/>
      <c r="F19" s="9"/>
    </row>
    <row r="20" spans="1:6" x14ac:dyDescent="0.25">
      <c r="A20" s="7" t="s">
        <v>7</v>
      </c>
      <c r="B20" s="26">
        <v>5200</v>
      </c>
      <c r="C20" s="26">
        <v>5150</v>
      </c>
      <c r="D20" s="26">
        <v>5100</v>
      </c>
      <c r="E20" s="26">
        <v>5050</v>
      </c>
      <c r="F20" s="9"/>
    </row>
    <row r="21" spans="1:6" x14ac:dyDescent="0.25">
      <c r="A21" s="7" t="s">
        <v>8</v>
      </c>
      <c r="B21" s="26">
        <v>1.03</v>
      </c>
      <c r="C21" s="26">
        <f>B21*B21</f>
        <v>1.0609</v>
      </c>
      <c r="D21" s="26">
        <f>C21*B21</f>
        <v>1.092727</v>
      </c>
      <c r="E21" s="26">
        <f>D21*B21</f>
        <v>1.1255088100000001</v>
      </c>
      <c r="F21" s="9"/>
    </row>
    <row r="22" spans="1:6" x14ac:dyDescent="0.25">
      <c r="A22" s="7"/>
      <c r="B22" s="26"/>
      <c r="C22" s="26"/>
      <c r="D22" s="26"/>
      <c r="E22" s="26"/>
      <c r="F22" s="9"/>
    </row>
    <row r="23" spans="1:6" ht="15.75" thickBot="1" x14ac:dyDescent="0.3">
      <c r="A23" s="27" t="s">
        <v>9</v>
      </c>
      <c r="B23" s="28">
        <f>B20/B21</f>
        <v>5048.5436893203878</v>
      </c>
      <c r="C23" s="28">
        <f t="shared" ref="C23:E23" si="6">C20/C21</f>
        <v>4854.3689320388348</v>
      </c>
      <c r="D23" s="28">
        <f t="shared" si="6"/>
        <v>4667.2224627011137</v>
      </c>
      <c r="E23" s="28">
        <f t="shared" si="6"/>
        <v>4486.8595919742284</v>
      </c>
      <c r="F23" s="14"/>
    </row>
    <row r="26" spans="1:6" x14ac:dyDescent="0.25">
      <c r="C26" s="1"/>
    </row>
  </sheetData>
  <mergeCells count="3">
    <mergeCell ref="A1:F1"/>
    <mergeCell ref="A9:F9"/>
    <mergeCell ref="A18:D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2016-10-16T07:56:39Z</dcterms:created>
  <dcterms:modified xsi:type="dcterms:W3CDTF">2016-10-16T08:54:10Z</dcterms:modified>
</cp:coreProperties>
</file>